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75" windowHeight="10935"/>
  </bookViews>
  <sheets>
    <sheet name="buxheti viti 2016" sheetId="4" r:id="rId1"/>
  </sheets>
  <calcPr calcId="144525"/>
</workbook>
</file>

<file path=xl/calcChain.xml><?xml version="1.0" encoding="utf-8"?>
<calcChain xmlns="http://schemas.openxmlformats.org/spreadsheetml/2006/main">
  <c r="H24" i="4" l="1"/>
  <c r="H26" i="4" s="1"/>
  <c r="F24" i="4"/>
  <c r="H17" i="4"/>
  <c r="H16" i="4"/>
  <c r="H15" i="4"/>
  <c r="G24" i="4" l="1"/>
  <c r="G17" i="4" l="1"/>
  <c r="I29" i="4"/>
  <c r="G26" i="4"/>
  <c r="F26" i="4"/>
  <c r="E26" i="4"/>
  <c r="I25" i="4"/>
  <c r="I24" i="4"/>
  <c r="I23" i="4"/>
  <c r="F22" i="4"/>
  <c r="I21" i="4"/>
  <c r="G21" i="4"/>
  <c r="I20" i="4"/>
  <c r="I17" i="4"/>
  <c r="I16" i="4"/>
  <c r="G16" i="4"/>
  <c r="I15" i="4"/>
  <c r="G15" i="4"/>
  <c r="E22" i="4"/>
  <c r="G22" i="4" l="1"/>
  <c r="F32" i="4"/>
  <c r="E28" i="4"/>
  <c r="G32" i="4"/>
  <c r="I26" i="4"/>
  <c r="E32" i="4"/>
  <c r="I22" i="4"/>
  <c r="I28" i="4" s="1"/>
  <c r="F28" i="4"/>
  <c r="G28" i="4"/>
  <c r="H22" i="4"/>
  <c r="H32" i="4" l="1"/>
  <c r="I32" i="4" s="1"/>
  <c r="H28" i="4"/>
</calcChain>
</file>

<file path=xl/sharedStrings.xml><?xml version="1.0" encoding="utf-8"?>
<sst xmlns="http://schemas.openxmlformats.org/spreadsheetml/2006/main" count="49" uniqueCount="46">
  <si>
    <t xml:space="preserve"> </t>
  </si>
  <si>
    <t>Raportet e Monitorimit</t>
  </si>
  <si>
    <t>Formati Nr. 6</t>
  </si>
  <si>
    <t>Raporti i Shpenzimeve Faktike të Programit sipas Artikujve</t>
  </si>
  <si>
    <t>000/lekë</t>
  </si>
  <si>
    <t>Grupi</t>
  </si>
  <si>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</si>
  <si>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</si>
  <si>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</si>
  <si>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</si>
  <si>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</si>
  <si>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</si>
  <si>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</si>
  <si>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</si>
  <si>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</si>
  <si>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</si>
  <si>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</si>
  <si>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 xml:space="preserve">Buxheti vjetor me shtesa e pakesime </t>
  </si>
  <si>
    <t xml:space="preserve">Buxheti i vjetor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</si>
  <si>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</si>
  <si>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</si>
  <si>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</si>
  <si>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</si>
  <si>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</si>
  <si>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</si>
  <si>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</si>
  <si>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</si>
  <si>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</si>
  <si>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</si>
  <si>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</si>
  <si>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</si>
  <si>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</si>
  <si>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</si>
  <si>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</si>
  <si>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</si>
  <si>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</si>
  <si>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</si>
  <si>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</si>
  <si>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Kapitulli 6</t>
  </si>
  <si>
    <t>Jashte Buxhetore</t>
  </si>
  <si>
    <t>Totali (korrente + kapitale + jashte buxhetore)</t>
  </si>
  <si>
    <t>AUTORITETI I KONTROLLIT SHTETEROR TE EKSPORTEVE</t>
  </si>
  <si>
    <t>02150</t>
  </si>
  <si>
    <t>01</t>
  </si>
  <si>
    <t>Periudha Janar-Dhjetor 2016</t>
  </si>
  <si>
    <t>Plan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</si>
</sst>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8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Times New Roman"/>
      <family val="1"/>
    </font>
    <font>
      <sz val="8"/>
      <color indexed="42"/>
      <name val="Times New Roman"/>
      <family val="1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sz val="10"/>
      <name val="Arial"/>
    </font>
    <font>
      <sz val="10"/>
      <name val="Arial"/>
      <family val="2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4" fillId="0" borderId="0" xfId="0" applyFont="1" applyBorder="1" applyAlignme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0" xfId="0" applyFont="1"/>
    <xf numFmtId="0" fontId="8" fillId="2" borderId="0" xfId="0" applyFont="1" applyFill="1" applyBorder="1"/>
    <xf numFmtId="0" fontId="0" fillId="2" borderId="0" xfId="0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4" fillId="3" borderId="10" xfId="0" applyFont="1" applyFill="1" applyBorder="1" applyAlignment="1">
      <alignment horizontal="left"/>
    </xf>
    <xf numFmtId="0" fontId="10" fillId="3" borderId="11" xfId="0" applyFont="1" applyFill="1" applyBorder="1" applyAlignment="1"/>
    <xf numFmtId="0" fontId="14" fillId="3" borderId="11" xfId="0" applyFont="1" applyFill="1" applyBorder="1" applyAlignment="1"/>
    <xf numFmtId="0" fontId="10" fillId="3" borderId="12" xfId="0" applyFont="1" applyFill="1" applyBorder="1"/>
    <xf numFmtId="0" fontId="10" fillId="3" borderId="13" xfId="0" applyFont="1" applyFill="1" applyBorder="1"/>
    <xf numFmtId="0" fontId="15" fillId="2" borderId="0" xfId="0" applyFont="1" applyFill="1" applyBorder="1" applyAlignment="1">
      <alignment horizontal="left"/>
    </xf>
    <xf numFmtId="0" fontId="12" fillId="2" borderId="0" xfId="0" applyFont="1" applyFill="1" applyBorder="1" applyAlignment="1"/>
    <xf numFmtId="0" fontId="15" fillId="2" borderId="0" xfId="0" applyFont="1" applyFill="1" applyBorder="1" applyAlignment="1"/>
    <xf numFmtId="0" fontId="14" fillId="0" borderId="14" xfId="0" applyFont="1" applyFill="1" applyBorder="1" applyAlignment="1">
      <alignment horizontal="left"/>
    </xf>
    <xf numFmtId="0" fontId="14" fillId="0" borderId="5" xfId="0" applyFont="1" applyBorder="1"/>
    <xf numFmtId="0" fontId="14" fillId="0" borderId="1" xfId="0" applyFont="1" applyBorder="1"/>
    <xf numFmtId="0" fontId="15" fillId="2" borderId="0" xfId="0" applyFont="1" applyFill="1" applyBorder="1"/>
    <xf numFmtId="0" fontId="10" fillId="3" borderId="15" xfId="0" applyFont="1" applyFill="1" applyBorder="1" applyAlignment="1"/>
    <xf numFmtId="0" fontId="10" fillId="3" borderId="0" xfId="0" applyFont="1" applyFill="1" applyBorder="1" applyAlignment="1"/>
    <xf numFmtId="0" fontId="10" fillId="3" borderId="2" xfId="0" applyFont="1" applyFill="1" applyBorder="1"/>
    <xf numFmtId="0" fontId="14" fillId="0" borderId="14" xfId="0" applyFont="1" applyFill="1" applyBorder="1" applyAlignment="1"/>
    <xf numFmtId="0" fontId="14" fillId="0" borderId="1" xfId="0" applyFont="1" applyFill="1" applyBorder="1" applyAlignment="1"/>
    <xf numFmtId="0" fontId="15" fillId="2" borderId="0" xfId="0" applyFont="1" applyFill="1" applyBorder="1" applyAlignment="1">
      <alignment horizontal="right"/>
    </xf>
    <xf numFmtId="0" fontId="17" fillId="3" borderId="15" xfId="0" applyFont="1" applyFill="1" applyBorder="1" applyAlignment="1"/>
    <xf numFmtId="0" fontId="18" fillId="3" borderId="0" xfId="0" applyFont="1" applyFill="1" applyBorder="1" applyAlignment="1">
      <alignment horizontal="left"/>
    </xf>
    <xf numFmtId="0" fontId="18" fillId="3" borderId="0" xfId="0" applyFont="1" applyFill="1" applyBorder="1" applyAlignment="1"/>
    <xf numFmtId="0" fontId="17" fillId="3" borderId="0" xfId="0" applyFont="1" applyFill="1" applyBorder="1" applyAlignment="1"/>
    <xf numFmtId="0" fontId="18" fillId="3" borderId="2" xfId="0" applyFont="1" applyFill="1" applyBorder="1"/>
    <xf numFmtId="0" fontId="19" fillId="2" borderId="0" xfId="0" applyFont="1" applyFill="1" applyBorder="1" applyAlignment="1"/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/>
    <xf numFmtId="0" fontId="20" fillId="2" borderId="0" xfId="0" applyFont="1" applyFill="1" applyBorder="1"/>
    <xf numFmtId="49" fontId="9" fillId="3" borderId="17" xfId="0" applyNumberFormat="1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0" fontId="14" fillId="3" borderId="19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4" fillId="3" borderId="22" xfId="0" applyFont="1" applyFill="1" applyBorder="1" applyAlignment="1"/>
    <xf numFmtId="0" fontId="14" fillId="3" borderId="6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0" fillId="0" borderId="14" xfId="0" applyFont="1" applyBorder="1" applyAlignment="1"/>
    <xf numFmtId="164" fontId="6" fillId="4" borderId="1" xfId="0" applyNumberFormat="1" applyFont="1" applyFill="1" applyBorder="1" applyAlignment="1"/>
    <xf numFmtId="164" fontId="6" fillId="4" borderId="23" xfId="0" applyNumberFormat="1" applyFont="1" applyFill="1" applyBorder="1" applyAlignment="1"/>
    <xf numFmtId="0" fontId="12" fillId="0" borderId="0" xfId="0" applyFont="1" applyBorder="1" applyAlignment="1"/>
    <xf numFmtId="164" fontId="21" fillId="0" borderId="0" xfId="0" applyNumberFormat="1" applyFont="1" applyBorder="1" applyAlignment="1"/>
    <xf numFmtId="164" fontId="22" fillId="0" borderId="0" xfId="0" applyNumberFormat="1" applyFont="1" applyBorder="1" applyAlignment="1"/>
    <xf numFmtId="164" fontId="22" fillId="4" borderId="0" xfId="0" applyNumberFormat="1" applyFont="1" applyFill="1" applyBorder="1" applyAlignment="1"/>
    <xf numFmtId="164" fontId="21" fillId="4" borderId="0" xfId="0" applyNumberFormat="1" applyFont="1" applyFill="1" applyBorder="1" applyAlignment="1"/>
    <xf numFmtId="0" fontId="23" fillId="0" borderId="14" xfId="0" applyFont="1" applyBorder="1" applyAlignment="1"/>
    <xf numFmtId="164" fontId="24" fillId="4" borderId="1" xfId="0" applyNumberFormat="1" applyFont="1" applyFill="1" applyBorder="1" applyAlignment="1"/>
    <xf numFmtId="164" fontId="24" fillId="4" borderId="23" xfId="0" applyNumberFormat="1" applyFont="1" applyFill="1" applyBorder="1" applyAlignment="1"/>
    <xf numFmtId="0" fontId="25" fillId="0" borderId="0" xfId="0" applyFont="1" applyBorder="1" applyAlignment="1"/>
    <xf numFmtId="164" fontId="26" fillId="0" borderId="0" xfId="0" applyNumberFormat="1" applyFont="1" applyBorder="1" applyAlignment="1"/>
    <xf numFmtId="164" fontId="26" fillId="4" borderId="0" xfId="0" applyNumberFormat="1" applyFont="1" applyFill="1" applyBorder="1" applyAlignment="1"/>
    <xf numFmtId="0" fontId="6" fillId="4" borderId="1" xfId="0" applyFont="1" applyFill="1" applyBorder="1" applyAlignment="1"/>
    <xf numFmtId="0" fontId="6" fillId="4" borderId="23" xfId="0" applyFont="1" applyFill="1" applyBorder="1" applyAlignment="1"/>
    <xf numFmtId="0" fontId="21" fillId="0" borderId="0" xfId="0" applyFont="1" applyBorder="1" applyAlignment="1"/>
    <xf numFmtId="0" fontId="21" fillId="4" borderId="0" xfId="0" applyFont="1" applyFill="1" applyBorder="1" applyAlignment="1"/>
    <xf numFmtId="0" fontId="9" fillId="0" borderId="3" xfId="0" applyFont="1" applyBorder="1" applyAlignment="1"/>
    <xf numFmtId="164" fontId="7" fillId="4" borderId="27" xfId="0" applyNumberFormat="1" applyFont="1" applyFill="1" applyBorder="1" applyAlignment="1"/>
    <xf numFmtId="164" fontId="7" fillId="4" borderId="4" xfId="0" applyNumberFormat="1" applyFont="1" applyFill="1" applyBorder="1" applyAlignment="1"/>
    <xf numFmtId="0" fontId="11" fillId="0" borderId="0" xfId="0" applyFont="1" applyBorder="1" applyAlignment="1"/>
    <xf numFmtId="164" fontId="8" fillId="0" borderId="0" xfId="0" applyNumberFormat="1" applyFont="1" applyBorder="1" applyAlignment="1"/>
    <xf numFmtId="164" fontId="8" fillId="4" borderId="0" xfId="0" applyNumberFormat="1" applyFont="1" applyFill="1" applyBorder="1" applyAlignment="1"/>
    <xf numFmtId="0" fontId="10" fillId="0" borderId="0" xfId="0" applyFont="1" applyBorder="1" applyAlignment="1"/>
    <xf numFmtId="0" fontId="6" fillId="0" borderId="0" xfId="0" applyFont="1" applyBorder="1" applyAlignment="1"/>
    <xf numFmtId="0" fontId="6" fillId="4" borderId="0" xfId="0" applyFont="1" applyFill="1" applyBorder="1" applyAlignment="1"/>
    <xf numFmtId="0" fontId="23" fillId="0" borderId="7" xfId="0" applyFont="1" applyBorder="1" applyAlignment="1"/>
    <xf numFmtId="164" fontId="9" fillId="0" borderId="28" xfId="0" applyNumberFormat="1" applyFont="1" applyBorder="1"/>
    <xf numFmtId="164" fontId="7" fillId="0" borderId="28" xfId="0" applyNumberFormat="1" applyFont="1" applyBorder="1"/>
    <xf numFmtId="164" fontId="7" fillId="4" borderId="28" xfId="0" applyNumberFormat="1" applyFont="1" applyFill="1" applyBorder="1"/>
    <xf numFmtId="164" fontId="11" fillId="0" borderId="0" xfId="0" applyNumberFormat="1" applyFont="1" applyBorder="1"/>
    <xf numFmtId="164" fontId="8" fillId="0" borderId="0" xfId="0" applyNumberFormat="1" applyFont="1" applyBorder="1"/>
    <xf numFmtId="164" fontId="8" fillId="4" borderId="0" xfId="0" applyNumberFormat="1" applyFont="1" applyFill="1" applyBorder="1"/>
    <xf numFmtId="0" fontId="6" fillId="4" borderId="0" xfId="0" applyFont="1" applyFill="1"/>
    <xf numFmtId="0" fontId="21" fillId="0" borderId="0" xfId="0" applyFont="1" applyBorder="1"/>
    <xf numFmtId="0" fontId="21" fillId="4" borderId="0" xfId="0" applyFont="1" applyFill="1" applyBorder="1"/>
    <xf numFmtId="0" fontId="9" fillId="0" borderId="7" xfId="0" applyFont="1" applyBorder="1" applyAlignment="1"/>
    <xf numFmtId="0" fontId="2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49" fontId="9" fillId="3" borderId="17" xfId="0" applyNumberFormat="1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14" fillId="0" borderId="1" xfId="0" quotePrefix="1" applyFont="1" applyFill="1" applyBorder="1" applyAlignment="1">
      <alignment horizontal="right"/>
    </xf>
    <xf numFmtId="164" fontId="7" fillId="4" borderId="29" xfId="0" applyNumberFormat="1" applyFont="1" applyFill="1" applyBorder="1"/>
    <xf numFmtId="164" fontId="7" fillId="4" borderId="8" xfId="0" applyNumberFormat="1" applyFont="1" applyFill="1" applyBorder="1" applyAlignment="1"/>
    <xf numFmtId="0" fontId="27" fillId="0" borderId="0" xfId="0" applyFont="1"/>
    <xf numFmtId="0" fontId="28" fillId="0" borderId="0" xfId="0" applyFont="1"/>
    <xf numFmtId="0" fontId="23" fillId="0" borderId="6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8"/>
  <sheetViews>
    <sheetView tabSelected="1" workbookViewId="0">
      <selection activeCell="D37" sqref="D37"/>
    </sheetView>
  </sheetViews>
  <sheetFormatPr defaultRowHeight="15" x14ac:dyDescent="0.25"/>
  <cols>
    <col min="5" max="5" width="18.85546875" customWidth="1"/>
    <col min="6" max="6" width="19.42578125" customWidth="1"/>
    <col min="7" max="7" width="22.28515625" customWidth="1"/>
    <col min="8" max="8" width="18.140625" customWidth="1"/>
    <col min="9" max="9" width="18.7109375" customWidth="1"/>
  </cols>
  <sheetData>
    <row r="1" spans="1:19" ht="15.75" x14ac:dyDescent="0.25">
      <c r="A1" s="2" t="s">
        <v>0</v>
      </c>
      <c r="B1" s="2"/>
      <c r="C1" s="2" t="s">
        <v>1</v>
      </c>
      <c r="D1" s="2"/>
      <c r="E1" s="2"/>
      <c r="F1" s="2"/>
      <c r="G1" s="2"/>
      <c r="H1" s="120"/>
      <c r="I1" s="120"/>
      <c r="J1" s="3"/>
      <c r="K1" s="3"/>
      <c r="L1" s="3"/>
      <c r="M1" s="3"/>
      <c r="N1" s="3"/>
      <c r="O1" s="3"/>
      <c r="P1" s="3"/>
      <c r="Q1" s="4"/>
      <c r="R1" s="4"/>
      <c r="S1" s="1"/>
    </row>
    <row r="2" spans="1:19" ht="15.75" x14ac:dyDescent="0.25">
      <c r="A2" s="126" t="s">
        <v>41</v>
      </c>
      <c r="B2" s="127"/>
      <c r="C2" s="127"/>
      <c r="D2" s="127"/>
      <c r="E2" s="127"/>
      <c r="F2" s="127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2" t="s">
        <v>2</v>
      </c>
      <c r="B3" s="6"/>
      <c r="C3" s="2" t="s">
        <v>3</v>
      </c>
      <c r="D3" s="5"/>
      <c r="E3" s="5"/>
      <c r="F3" s="5"/>
      <c r="G3" s="5"/>
      <c r="H3" s="5"/>
      <c r="I3" s="5"/>
      <c r="J3" s="7"/>
      <c r="K3" s="7"/>
      <c r="L3" s="7"/>
      <c r="M3" s="1"/>
      <c r="N3" s="1"/>
      <c r="O3" s="1"/>
      <c r="P3" s="1"/>
      <c r="Q3" s="1"/>
      <c r="R3" s="1"/>
      <c r="S3" s="1"/>
    </row>
    <row r="4" spans="1:19" x14ac:dyDescent="0.25">
      <c r="A4" s="6"/>
      <c r="B4" s="6"/>
      <c r="C4" s="6"/>
      <c r="D4" s="5"/>
      <c r="E4" s="5"/>
      <c r="F4" s="5"/>
      <c r="G4" s="5"/>
      <c r="H4" s="5"/>
      <c r="I4" s="5"/>
      <c r="J4" s="7"/>
      <c r="K4" s="7"/>
      <c r="L4" s="7"/>
      <c r="M4" s="1"/>
      <c r="N4" s="1"/>
      <c r="O4" s="1"/>
      <c r="P4" s="1"/>
      <c r="Q4" s="1"/>
      <c r="R4" s="1"/>
      <c r="S4" s="1"/>
    </row>
    <row r="5" spans="1:19" ht="19.5" thickBot="1" x14ac:dyDescent="0.35">
      <c r="A5" s="6"/>
      <c r="B5" s="5"/>
      <c r="C5" s="102" t="s">
        <v>44</v>
      </c>
      <c r="D5" s="8"/>
      <c r="E5" s="8"/>
      <c r="F5" s="5"/>
      <c r="G5" s="5"/>
      <c r="H5" s="5"/>
      <c r="I5" s="103" t="s">
        <v>4</v>
      </c>
      <c r="J5" s="9"/>
      <c r="K5" s="10"/>
      <c r="L5" s="11"/>
      <c r="M5" s="12"/>
      <c r="N5" s="12"/>
      <c r="O5" s="10"/>
      <c r="P5" s="10"/>
      <c r="Q5" s="10"/>
      <c r="R5" s="13"/>
      <c r="S5" s="1"/>
    </row>
    <row r="6" spans="1:19" x14ac:dyDescent="0.25">
      <c r="A6" s="14"/>
      <c r="B6" s="15"/>
      <c r="C6" s="15"/>
      <c r="D6" s="15"/>
      <c r="E6" s="16"/>
      <c r="F6" s="15"/>
      <c r="G6" s="15"/>
      <c r="H6" s="17"/>
      <c r="I6" s="18"/>
      <c r="J6" s="19"/>
      <c r="K6" s="20"/>
      <c r="L6" s="20"/>
      <c r="M6" s="20"/>
      <c r="N6" s="21"/>
      <c r="O6" s="20"/>
      <c r="P6" s="20"/>
      <c r="Q6" s="12"/>
      <c r="R6" s="12"/>
      <c r="S6" s="1"/>
    </row>
    <row r="7" spans="1:19" x14ac:dyDescent="0.25">
      <c r="A7" s="22" t="s">
        <v>5</v>
      </c>
      <c r="B7" s="121">
        <v>17</v>
      </c>
      <c r="C7" s="122"/>
      <c r="D7" s="122"/>
      <c r="E7" s="122"/>
      <c r="F7" s="122"/>
      <c r="G7" s="123"/>
      <c r="H7" s="23" t="s">
        <v>6</v>
      </c>
      <c r="I7" s="24">
        <v>1017126</v>
      </c>
      <c r="J7" s="19"/>
      <c r="K7" s="124"/>
      <c r="L7" s="124"/>
      <c r="M7" s="124"/>
      <c r="N7" s="124"/>
      <c r="O7" s="124"/>
      <c r="P7" s="124"/>
      <c r="Q7" s="25"/>
      <c r="R7" s="25"/>
      <c r="S7" s="1"/>
    </row>
    <row r="8" spans="1:19" x14ac:dyDescent="0.25">
      <c r="A8" s="26"/>
      <c r="B8" s="27"/>
      <c r="C8" s="27"/>
      <c r="D8" s="27"/>
      <c r="E8" s="27"/>
      <c r="F8" s="27"/>
      <c r="G8" s="27"/>
      <c r="H8" s="27"/>
      <c r="I8" s="28"/>
      <c r="J8" s="20"/>
      <c r="K8" s="20"/>
      <c r="L8" s="20"/>
      <c r="M8" s="20"/>
      <c r="N8" s="20"/>
      <c r="O8" s="20"/>
      <c r="P8" s="20"/>
      <c r="Q8" s="20"/>
      <c r="R8" s="12"/>
      <c r="S8" s="1"/>
    </row>
    <row r="9" spans="1:19" x14ac:dyDescent="0.25">
      <c r="A9" s="29" t="s">
        <v>7</v>
      </c>
      <c r="B9" s="125" t="s">
        <v>42</v>
      </c>
      <c r="C9" s="122"/>
      <c r="D9" s="122"/>
      <c r="E9" s="122"/>
      <c r="F9" s="122"/>
      <c r="G9" s="123"/>
      <c r="H9" s="30" t="s">
        <v>8</v>
      </c>
      <c r="I9" s="99" t="s">
        <v>43</v>
      </c>
      <c r="J9" s="21"/>
      <c r="K9" s="124"/>
      <c r="L9" s="124"/>
      <c r="M9" s="124"/>
      <c r="N9" s="124"/>
      <c r="O9" s="124"/>
      <c r="P9" s="124"/>
      <c r="Q9" s="21"/>
      <c r="R9" s="31"/>
      <c r="S9" s="1"/>
    </row>
    <row r="10" spans="1:19" x14ac:dyDescent="0.25">
      <c r="A10" s="32"/>
      <c r="B10" s="33"/>
      <c r="C10" s="33"/>
      <c r="D10" s="33"/>
      <c r="E10" s="34"/>
      <c r="F10" s="34"/>
      <c r="G10" s="34"/>
      <c r="H10" s="35"/>
      <c r="I10" s="36"/>
      <c r="J10" s="37"/>
      <c r="K10" s="38"/>
      <c r="L10" s="38"/>
      <c r="M10" s="38"/>
      <c r="N10" s="39"/>
      <c r="O10" s="39"/>
      <c r="P10" s="39"/>
      <c r="Q10" s="37"/>
      <c r="R10" s="40"/>
      <c r="S10" s="1"/>
    </row>
    <row r="11" spans="1:19" x14ac:dyDescent="0.25">
      <c r="A11" s="32"/>
      <c r="B11" s="33"/>
      <c r="C11" s="33"/>
      <c r="D11" s="33"/>
      <c r="E11" s="116" t="s">
        <v>9</v>
      </c>
      <c r="F11" s="117"/>
      <c r="G11" s="117"/>
      <c r="H11" s="117"/>
      <c r="I11" s="118"/>
      <c r="J11" s="37"/>
      <c r="K11" s="38"/>
      <c r="L11" s="38"/>
      <c r="M11" s="38"/>
      <c r="N11" s="119"/>
      <c r="O11" s="119"/>
      <c r="P11" s="119"/>
      <c r="Q11" s="119"/>
      <c r="R11" s="119"/>
      <c r="S11" s="1"/>
    </row>
    <row r="12" spans="1:19" x14ac:dyDescent="0.25">
      <c r="A12" s="32"/>
      <c r="B12" s="33"/>
      <c r="C12" s="33"/>
      <c r="D12" s="33"/>
      <c r="E12" s="41" t="s">
        <v>10</v>
      </c>
      <c r="F12" s="97" t="s">
        <v>11</v>
      </c>
      <c r="G12" s="41" t="s">
        <v>12</v>
      </c>
      <c r="H12" s="41" t="s">
        <v>13</v>
      </c>
      <c r="I12" s="42" t="s">
        <v>14</v>
      </c>
      <c r="J12" s="37"/>
      <c r="K12" s="38"/>
      <c r="L12" s="38"/>
      <c r="M12" s="38"/>
      <c r="N12" s="43"/>
      <c r="O12" s="43"/>
      <c r="P12" s="43"/>
      <c r="Q12" s="43"/>
      <c r="R12" s="43"/>
      <c r="S12" s="1"/>
    </row>
    <row r="13" spans="1:19" ht="22.5" x14ac:dyDescent="0.25">
      <c r="A13" s="44" t="s">
        <v>15</v>
      </c>
      <c r="B13" s="45"/>
      <c r="C13" s="45"/>
      <c r="D13" s="45"/>
      <c r="E13" s="46" t="s">
        <v>16</v>
      </c>
      <c r="F13" s="98" t="s">
        <v>17</v>
      </c>
      <c r="G13" s="46" t="s">
        <v>18</v>
      </c>
      <c r="H13" s="46" t="s">
        <v>19</v>
      </c>
      <c r="I13" s="47" t="s">
        <v>20</v>
      </c>
      <c r="J13" s="21"/>
      <c r="K13" s="48"/>
      <c r="L13" s="48"/>
      <c r="M13" s="48"/>
      <c r="N13" s="49"/>
      <c r="O13" s="49"/>
      <c r="P13" s="49"/>
      <c r="Q13" s="49"/>
      <c r="R13" s="49"/>
      <c r="S13" s="1"/>
    </row>
    <row r="14" spans="1:19" x14ac:dyDescent="0.25">
      <c r="A14" s="50" t="s">
        <v>6</v>
      </c>
      <c r="B14" s="51" t="s">
        <v>21</v>
      </c>
      <c r="C14" s="52"/>
      <c r="D14" s="53"/>
      <c r="E14" s="46" t="s">
        <v>45</v>
      </c>
      <c r="F14" s="98"/>
      <c r="G14" s="46"/>
      <c r="H14" s="46">
        <v>2016</v>
      </c>
      <c r="I14" s="47">
        <v>2016</v>
      </c>
      <c r="J14" s="21"/>
      <c r="K14" s="19"/>
      <c r="L14" s="48"/>
      <c r="M14" s="48"/>
      <c r="N14" s="49"/>
      <c r="O14" s="49"/>
      <c r="P14" s="49"/>
      <c r="Q14" s="49"/>
      <c r="R14" s="49"/>
      <c r="S14" s="1"/>
    </row>
    <row r="15" spans="1:19" x14ac:dyDescent="0.25">
      <c r="A15" s="54">
        <v>600</v>
      </c>
      <c r="B15" s="108" t="s">
        <v>22</v>
      </c>
      <c r="C15" s="109"/>
      <c r="D15" s="110"/>
      <c r="E15" s="55">
        <v>16000</v>
      </c>
      <c r="F15" s="55">
        <v>15600</v>
      </c>
      <c r="G15" s="55">
        <f>F15</f>
        <v>15600</v>
      </c>
      <c r="H15" s="55">
        <f>15599485/1000</f>
        <v>15599.485000000001</v>
      </c>
      <c r="I15" s="56">
        <f>F15-H15</f>
        <v>0.51499999999941792</v>
      </c>
      <c r="J15" s="57"/>
      <c r="K15" s="111"/>
      <c r="L15" s="111"/>
      <c r="M15" s="111"/>
      <c r="N15" s="58"/>
      <c r="O15" s="59"/>
      <c r="P15" s="60"/>
      <c r="Q15" s="61"/>
      <c r="R15" s="61"/>
      <c r="S15" s="1"/>
    </row>
    <row r="16" spans="1:19" x14ac:dyDescent="0.25">
      <c r="A16" s="54">
        <v>601</v>
      </c>
      <c r="B16" s="108" t="s">
        <v>23</v>
      </c>
      <c r="C16" s="109"/>
      <c r="D16" s="110"/>
      <c r="E16" s="55">
        <v>2600</v>
      </c>
      <c r="F16" s="55">
        <v>2600</v>
      </c>
      <c r="G16" s="55">
        <f>F16</f>
        <v>2600</v>
      </c>
      <c r="H16" s="55">
        <f>2557129/1000</f>
        <v>2557.1289999999999</v>
      </c>
      <c r="I16" s="56">
        <f>F16-H16</f>
        <v>42.871000000000095</v>
      </c>
      <c r="J16" s="57"/>
      <c r="K16" s="111"/>
      <c r="L16" s="111"/>
      <c r="M16" s="111"/>
      <c r="N16" s="58"/>
      <c r="O16" s="59"/>
      <c r="P16" s="60"/>
      <c r="Q16" s="61"/>
      <c r="R16" s="61"/>
      <c r="S16" s="1"/>
    </row>
    <row r="17" spans="1:19" x14ac:dyDescent="0.25">
      <c r="A17" s="54">
        <v>602</v>
      </c>
      <c r="B17" s="108" t="s">
        <v>24</v>
      </c>
      <c r="C17" s="109"/>
      <c r="D17" s="110"/>
      <c r="E17" s="55">
        <v>7500</v>
      </c>
      <c r="F17" s="55">
        <v>7500</v>
      </c>
      <c r="G17" s="55">
        <f>F17</f>
        <v>7500</v>
      </c>
      <c r="H17" s="55">
        <f>6874542/1000</f>
        <v>6874.5420000000004</v>
      </c>
      <c r="I17" s="56">
        <f t="shared" ref="I17:I21" si="0">F17-H17</f>
        <v>625.45799999999963</v>
      </c>
      <c r="J17" s="57"/>
      <c r="K17" s="111"/>
      <c r="L17" s="111"/>
      <c r="M17" s="111"/>
      <c r="N17" s="58"/>
      <c r="O17" s="59"/>
      <c r="P17" s="60"/>
      <c r="Q17" s="61"/>
      <c r="R17" s="61"/>
      <c r="S17" s="1"/>
    </row>
    <row r="18" spans="1:19" x14ac:dyDescent="0.25">
      <c r="A18" s="54">
        <v>603</v>
      </c>
      <c r="B18" s="108" t="s">
        <v>25</v>
      </c>
      <c r="C18" s="109"/>
      <c r="D18" s="110"/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7"/>
      <c r="K18" s="111"/>
      <c r="L18" s="111"/>
      <c r="M18" s="111"/>
      <c r="N18" s="58"/>
      <c r="O18" s="59"/>
      <c r="P18" s="60"/>
      <c r="Q18" s="61"/>
      <c r="R18" s="61"/>
      <c r="S18" s="1"/>
    </row>
    <row r="19" spans="1:19" x14ac:dyDescent="0.25">
      <c r="A19" s="54">
        <v>604</v>
      </c>
      <c r="B19" s="108" t="s">
        <v>26</v>
      </c>
      <c r="C19" s="109"/>
      <c r="D19" s="110"/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7"/>
      <c r="K19" s="111"/>
      <c r="L19" s="111"/>
      <c r="M19" s="111"/>
      <c r="N19" s="58"/>
      <c r="O19" s="59"/>
      <c r="P19" s="60"/>
      <c r="Q19" s="61"/>
      <c r="R19" s="61"/>
      <c r="S19" s="1"/>
    </row>
    <row r="20" spans="1:19" x14ac:dyDescent="0.25">
      <c r="A20" s="54">
        <v>605</v>
      </c>
      <c r="B20" s="108" t="s">
        <v>27</v>
      </c>
      <c r="C20" s="109"/>
      <c r="D20" s="110"/>
      <c r="E20" s="55">
        <v>0</v>
      </c>
      <c r="F20" s="55">
        <v>0</v>
      </c>
      <c r="G20" s="55">
        <v>0</v>
      </c>
      <c r="H20" s="55">
        <v>0</v>
      </c>
      <c r="I20" s="56">
        <f t="shared" si="0"/>
        <v>0</v>
      </c>
      <c r="J20" s="57"/>
      <c r="K20" s="111"/>
      <c r="L20" s="111"/>
      <c r="M20" s="111"/>
      <c r="N20" s="58"/>
      <c r="O20" s="59"/>
      <c r="P20" s="60"/>
      <c r="Q20" s="61"/>
      <c r="R20" s="61"/>
      <c r="S20" s="1"/>
    </row>
    <row r="21" spans="1:19" x14ac:dyDescent="0.25">
      <c r="A21" s="54">
        <v>606</v>
      </c>
      <c r="B21" s="108" t="s">
        <v>28</v>
      </c>
      <c r="C21" s="109"/>
      <c r="D21" s="110"/>
      <c r="E21" s="55">
        <v>0</v>
      </c>
      <c r="F21" s="55">
        <v>0</v>
      </c>
      <c r="G21" s="55">
        <f>F21</f>
        <v>0</v>
      </c>
      <c r="H21" s="55">
        <v>0</v>
      </c>
      <c r="I21" s="56">
        <f t="shared" si="0"/>
        <v>0</v>
      </c>
      <c r="J21" s="57"/>
      <c r="K21" s="111"/>
      <c r="L21" s="111"/>
      <c r="M21" s="111"/>
      <c r="N21" s="58"/>
      <c r="O21" s="59"/>
      <c r="P21" s="60"/>
      <c r="Q21" s="60"/>
      <c r="R21" s="61"/>
      <c r="S21" s="1"/>
    </row>
    <row r="22" spans="1:19" x14ac:dyDescent="0.25">
      <c r="A22" s="62" t="s">
        <v>29</v>
      </c>
      <c r="B22" s="104" t="s">
        <v>30</v>
      </c>
      <c r="C22" s="105"/>
      <c r="D22" s="106"/>
      <c r="E22" s="63">
        <f>SUM(E15:E21)</f>
        <v>26100</v>
      </c>
      <c r="F22" s="63">
        <f>SUM(F15:F21)</f>
        <v>25700</v>
      </c>
      <c r="G22" s="63">
        <f>SUM(G15:G21)</f>
        <v>25700</v>
      </c>
      <c r="H22" s="63">
        <f>SUM(H15:H21)</f>
        <v>25031.156000000003</v>
      </c>
      <c r="I22" s="64">
        <f>SUM(I15:I21)</f>
        <v>668.84399999999914</v>
      </c>
      <c r="J22" s="65"/>
      <c r="K22" s="107"/>
      <c r="L22" s="107"/>
      <c r="M22" s="107"/>
      <c r="N22" s="66"/>
      <c r="O22" s="66"/>
      <c r="P22" s="67"/>
      <c r="Q22" s="67"/>
      <c r="R22" s="67"/>
      <c r="S22" s="1"/>
    </row>
    <row r="23" spans="1:19" x14ac:dyDescent="0.25">
      <c r="A23" s="54">
        <v>230</v>
      </c>
      <c r="B23" s="108" t="s">
        <v>31</v>
      </c>
      <c r="C23" s="109"/>
      <c r="D23" s="110"/>
      <c r="E23" s="55"/>
      <c r="F23" s="55"/>
      <c r="G23" s="55"/>
      <c r="H23" s="55"/>
      <c r="I23" s="56">
        <f>F23-H23</f>
        <v>0</v>
      </c>
      <c r="J23" s="57"/>
      <c r="K23" s="111"/>
      <c r="L23" s="111"/>
      <c r="M23" s="111"/>
      <c r="N23" s="58"/>
      <c r="O23" s="59"/>
      <c r="P23" s="60"/>
      <c r="Q23" s="60"/>
      <c r="R23" s="61"/>
      <c r="S23" s="1"/>
    </row>
    <row r="24" spans="1:19" x14ac:dyDescent="0.25">
      <c r="A24" s="54">
        <v>231</v>
      </c>
      <c r="B24" s="108" t="s">
        <v>32</v>
      </c>
      <c r="C24" s="109"/>
      <c r="D24" s="110"/>
      <c r="E24" s="55">
        <v>0</v>
      </c>
      <c r="F24" s="55">
        <f>167999/1000</f>
        <v>167.999</v>
      </c>
      <c r="G24" s="55">
        <f>F24</f>
        <v>167.999</v>
      </c>
      <c r="H24" s="55">
        <f>167999/1000</f>
        <v>167.999</v>
      </c>
      <c r="I24" s="56">
        <f>F24-H24</f>
        <v>0</v>
      </c>
      <c r="J24" s="57"/>
      <c r="K24" s="111"/>
      <c r="L24" s="111"/>
      <c r="M24" s="111"/>
      <c r="N24" s="58"/>
      <c r="O24" s="59"/>
      <c r="P24" s="60"/>
      <c r="Q24" s="60"/>
      <c r="R24" s="61"/>
      <c r="S24" s="1"/>
    </row>
    <row r="25" spans="1:19" x14ac:dyDescent="0.25">
      <c r="A25" s="54">
        <v>232</v>
      </c>
      <c r="B25" s="108" t="s">
        <v>33</v>
      </c>
      <c r="C25" s="109"/>
      <c r="D25" s="110"/>
      <c r="E25" s="55"/>
      <c r="F25" s="55"/>
      <c r="G25" s="55"/>
      <c r="H25" s="55"/>
      <c r="I25" s="56">
        <f>F25-H25</f>
        <v>0</v>
      </c>
      <c r="J25" s="57"/>
      <c r="K25" s="111"/>
      <c r="L25" s="111"/>
      <c r="M25" s="111"/>
      <c r="N25" s="58"/>
      <c r="O25" s="59"/>
      <c r="P25" s="60"/>
      <c r="Q25" s="61"/>
      <c r="R25" s="61"/>
      <c r="S25" s="1"/>
    </row>
    <row r="26" spans="1:19" x14ac:dyDescent="0.25">
      <c r="A26" s="62" t="s">
        <v>34</v>
      </c>
      <c r="B26" s="104" t="s">
        <v>35</v>
      </c>
      <c r="C26" s="105"/>
      <c r="D26" s="106"/>
      <c r="E26" s="63">
        <f>SUM(E23:E25)</f>
        <v>0</v>
      </c>
      <c r="F26" s="63">
        <f>SUM(F23:F25)</f>
        <v>167.999</v>
      </c>
      <c r="G26" s="63">
        <f>SUM(G23:G25)</f>
        <v>167.999</v>
      </c>
      <c r="H26" s="63">
        <f>SUM(H23:H25)</f>
        <v>167.999</v>
      </c>
      <c r="I26" s="64">
        <f>SUM(I23:I25)</f>
        <v>0</v>
      </c>
      <c r="J26" s="65"/>
      <c r="K26" s="107"/>
      <c r="L26" s="107"/>
      <c r="M26" s="107"/>
      <c r="N26" s="66"/>
      <c r="O26" s="66"/>
      <c r="P26" s="67"/>
      <c r="Q26" s="67"/>
      <c r="R26" s="67"/>
      <c r="S26" s="1"/>
    </row>
    <row r="27" spans="1:19" x14ac:dyDescent="0.25">
      <c r="A27" s="54"/>
      <c r="B27" s="108"/>
      <c r="C27" s="109"/>
      <c r="D27" s="110"/>
      <c r="E27" s="68"/>
      <c r="F27" s="68"/>
      <c r="G27" s="68"/>
      <c r="H27" s="68"/>
      <c r="I27" s="69"/>
      <c r="J27" s="57"/>
      <c r="K27" s="111"/>
      <c r="L27" s="111"/>
      <c r="M27" s="111"/>
      <c r="N27" s="70"/>
      <c r="O27" s="70"/>
      <c r="P27" s="71"/>
      <c r="Q27" s="71"/>
      <c r="R27" s="71"/>
      <c r="S27" s="1"/>
    </row>
    <row r="28" spans="1:19" ht="15.75" thickBot="1" x14ac:dyDescent="0.3">
      <c r="A28" s="72" t="s">
        <v>36</v>
      </c>
      <c r="B28" s="112" t="s">
        <v>37</v>
      </c>
      <c r="C28" s="113"/>
      <c r="D28" s="114"/>
      <c r="E28" s="73">
        <f>SUM(E26+E22)</f>
        <v>26100</v>
      </c>
      <c r="F28" s="73">
        <f>SUM(F26+F22)</f>
        <v>25867.999</v>
      </c>
      <c r="G28" s="73">
        <f>SUM(G26+G22)</f>
        <v>25867.999</v>
      </c>
      <c r="H28" s="73">
        <f>SUM(H26+H22)</f>
        <v>25199.155000000002</v>
      </c>
      <c r="I28" s="74">
        <f>SUM(I26+I22)</f>
        <v>668.84399999999914</v>
      </c>
      <c r="J28" s="75"/>
      <c r="K28" s="115"/>
      <c r="L28" s="115"/>
      <c r="M28" s="115"/>
      <c r="N28" s="76"/>
      <c r="O28" s="76"/>
      <c r="P28" s="77"/>
      <c r="Q28" s="77"/>
      <c r="R28" s="77"/>
      <c r="S28" s="1"/>
    </row>
    <row r="29" spans="1:19" ht="15.75" thickBot="1" x14ac:dyDescent="0.3">
      <c r="A29" s="78"/>
      <c r="B29" s="78" t="s">
        <v>38</v>
      </c>
      <c r="C29" s="78"/>
      <c r="D29" s="78"/>
      <c r="E29" s="79"/>
      <c r="F29" s="79">
        <v>0</v>
      </c>
      <c r="G29" s="80"/>
      <c r="H29" s="80">
        <v>0</v>
      </c>
      <c r="I29" s="56">
        <f>F29-H29</f>
        <v>0</v>
      </c>
      <c r="J29" s="57"/>
      <c r="K29" s="57"/>
      <c r="L29" s="57"/>
      <c r="M29" s="57"/>
      <c r="N29" s="70"/>
      <c r="O29" s="70"/>
      <c r="P29" s="71"/>
      <c r="Q29" s="71"/>
      <c r="R29" s="71"/>
      <c r="S29" s="1"/>
    </row>
    <row r="30" spans="1:19" ht="15.75" thickBot="1" x14ac:dyDescent="0.3">
      <c r="A30" s="81" t="s">
        <v>39</v>
      </c>
      <c r="B30" s="82"/>
      <c r="C30" s="82"/>
      <c r="D30" s="82"/>
      <c r="E30" s="83">
        <v>0</v>
      </c>
      <c r="F30" s="83">
        <v>0</v>
      </c>
      <c r="G30" s="84">
        <v>0</v>
      </c>
      <c r="H30" s="84">
        <v>0</v>
      </c>
      <c r="I30" s="84">
        <v>0</v>
      </c>
      <c r="J30" s="65"/>
      <c r="K30" s="85"/>
      <c r="L30" s="85"/>
      <c r="M30" s="85"/>
      <c r="N30" s="86"/>
      <c r="O30" s="86"/>
      <c r="P30" s="87"/>
      <c r="Q30" s="87"/>
      <c r="R30" s="87"/>
      <c r="S30" s="1"/>
    </row>
    <row r="31" spans="1:19" ht="15.75" thickBot="1" x14ac:dyDescent="0.3">
      <c r="A31" s="5"/>
      <c r="B31" s="5"/>
      <c r="C31" s="5"/>
      <c r="D31" s="5"/>
      <c r="E31" s="5"/>
      <c r="F31" s="5"/>
      <c r="G31" s="88"/>
      <c r="H31" s="88"/>
      <c r="I31" s="88"/>
      <c r="J31" s="1"/>
      <c r="K31" s="1"/>
      <c r="L31" s="1"/>
      <c r="M31" s="1"/>
      <c r="N31" s="89"/>
      <c r="O31" s="89"/>
      <c r="P31" s="90"/>
      <c r="Q31" s="90"/>
      <c r="R31" s="90"/>
      <c r="S31" s="1"/>
    </row>
    <row r="32" spans="1:19" ht="15.75" thickBot="1" x14ac:dyDescent="0.3">
      <c r="A32" s="91" t="s">
        <v>40</v>
      </c>
      <c r="B32" s="82"/>
      <c r="C32" s="82"/>
      <c r="D32" s="82"/>
      <c r="E32" s="83">
        <f>SUM(E22+E26+E30)</f>
        <v>26100</v>
      </c>
      <c r="F32" s="83">
        <f>SUM(F22+F26+F29+F30)</f>
        <v>25867.999</v>
      </c>
      <c r="G32" s="84">
        <f>SUM(G22+G26+G30)</f>
        <v>25867.999</v>
      </c>
      <c r="H32" s="100">
        <f>SUM(H22+H26+H29)</f>
        <v>25199.155000000002</v>
      </c>
      <c r="I32" s="101">
        <f>F32-H32</f>
        <v>668.84399999999732</v>
      </c>
      <c r="J32" s="75"/>
      <c r="K32" s="85"/>
      <c r="L32" s="85"/>
      <c r="M32" s="85"/>
      <c r="N32" s="86"/>
      <c r="O32" s="86"/>
      <c r="P32" s="87"/>
      <c r="Q32" s="87"/>
      <c r="R32" s="87"/>
      <c r="S32" s="1"/>
    </row>
    <row r="33" spans="1:19" x14ac:dyDescent="0.25">
      <c r="A33" s="5"/>
      <c r="B33" s="5"/>
      <c r="C33" s="5"/>
      <c r="D33" s="5"/>
      <c r="E33" s="5"/>
      <c r="F33" s="5"/>
      <c r="G33" s="5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5"/>
      <c r="B34" s="5"/>
      <c r="C34" s="5"/>
      <c r="D34" s="5"/>
      <c r="E34" s="5"/>
      <c r="F34" s="5"/>
      <c r="G34" s="5"/>
      <c r="H34" s="5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x14ac:dyDescent="0.25">
      <c r="A35" s="2" t="s">
        <v>0</v>
      </c>
      <c r="B35" s="2"/>
      <c r="C35" s="2"/>
      <c r="D35" s="2"/>
      <c r="E35" s="2"/>
      <c r="F35" s="2"/>
      <c r="G35" s="2"/>
      <c r="H35" s="92"/>
      <c r="I35" s="92"/>
      <c r="J35" s="1"/>
      <c r="K35" s="1"/>
      <c r="L35" s="1"/>
      <c r="M35" s="93"/>
      <c r="N35" s="1"/>
      <c r="O35" s="1"/>
      <c r="P35" s="1"/>
      <c r="Q35" s="1"/>
      <c r="R35" s="1"/>
      <c r="S35" s="1"/>
    </row>
    <row r="36" spans="1:19" x14ac:dyDescent="0.25">
      <c r="M36" s="94"/>
    </row>
    <row r="38" spans="1:19" ht="15.75" x14ac:dyDescent="0.25">
      <c r="A38" s="95" t="s">
        <v>0</v>
      </c>
      <c r="B38" s="95"/>
      <c r="C38" s="95"/>
      <c r="D38" s="95"/>
      <c r="E38" s="95"/>
      <c r="F38" s="95"/>
      <c r="G38" s="95"/>
      <c r="H38" s="96"/>
      <c r="I38" s="96"/>
    </row>
  </sheetData>
  <mergeCells count="36">
    <mergeCell ref="H1:I1"/>
    <mergeCell ref="B7:G7"/>
    <mergeCell ref="K7:P7"/>
    <mergeCell ref="B9:G9"/>
    <mergeCell ref="K9:P9"/>
    <mergeCell ref="A2:F2"/>
    <mergeCell ref="E11:I11"/>
    <mergeCell ref="N11:R11"/>
    <mergeCell ref="B15:D15"/>
    <mergeCell ref="K15:M15"/>
    <mergeCell ref="B16:D16"/>
    <mergeCell ref="K16:M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B26:D26"/>
    <mergeCell ref="K26:M26"/>
    <mergeCell ref="B27:D27"/>
    <mergeCell ref="K27:M27"/>
    <mergeCell ref="B28:D28"/>
    <mergeCell ref="K28:M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viti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Acer</cp:lastModifiedBy>
  <dcterms:created xsi:type="dcterms:W3CDTF">2015-04-08T12:30:27Z</dcterms:created>
  <dcterms:modified xsi:type="dcterms:W3CDTF">2017-04-05T09:42:52Z</dcterms:modified>
</cp:coreProperties>
</file>